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2" yWindow="-122" windowWidth="21467" windowHeight="12162"/>
  </bookViews>
  <sheets>
    <sheet name="№1 АК-Замшаны-Подс.х-во" sheetId="1" r:id="rId1"/>
    <sheet name="Лист1" sheetId="2" r:id="rId2"/>
  </sheets>
  <definedNames>
    <definedName name="Print_Area" localSheetId="0">'№1 АК-Замшаны-Подс.х-во'!$A$1:$L$45</definedName>
    <definedName name="_xlnm.Print_Area" localSheetId="0">'№1 АК-Замшаны-Подс.х-во'!$A$1:$L$43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0" i="1" l="1"/>
  <c r="K39" i="1" s="1"/>
  <c r="K38" i="1" s="1"/>
  <c r="K37" i="1" s="1"/>
  <c r="K36" i="1" s="1"/>
  <c r="K35" i="1" s="1"/>
  <c r="K34" i="1" s="1"/>
  <c r="K33" i="1" s="1"/>
  <c r="K32" i="1" s="1"/>
  <c r="K30" i="1" s="1"/>
  <c r="K29" i="1" s="1"/>
  <c r="K28" i="1" s="1"/>
  <c r="K27" i="1" s="1"/>
  <c r="K26" i="1" s="1"/>
  <c r="K25" i="1" s="1"/>
  <c r="K24" i="1" s="1"/>
  <c r="K23" i="1" s="1"/>
  <c r="K22" i="1" s="1"/>
  <c r="K21" i="1" s="1"/>
  <c r="K20" i="1" s="1"/>
  <c r="K19" i="1" s="1"/>
  <c r="K17" i="1" s="1"/>
  <c r="K16" i="1" l="1"/>
  <c r="K15" i="1" s="1"/>
  <c r="K14" i="1" s="1"/>
  <c r="K13" i="1" s="1"/>
  <c r="K12" i="1" s="1"/>
  <c r="K11" i="1" s="1"/>
  <c r="K10" i="1" s="1"/>
  <c r="K9" i="1" s="1"/>
  <c r="K8" i="1" s="1"/>
  <c r="K7" i="1" s="1"/>
  <c r="K6" i="1" s="1"/>
  <c r="H41" i="1"/>
  <c r="J41" i="1" s="1"/>
  <c r="H40" i="1" l="1"/>
  <c r="J40" i="1" s="1"/>
  <c r="H39" i="1" s="1"/>
  <c r="J39" i="1" s="1"/>
  <c r="H38" i="1" s="1"/>
  <c r="J38" i="1" s="1"/>
  <c r="H37" i="1" s="1"/>
  <c r="J37" i="1" s="1"/>
  <c r="H36" i="1" s="1"/>
  <c r="J36" i="1" s="1"/>
  <c r="H35" i="1" s="1"/>
  <c r="J35" i="1" s="1"/>
  <c r="H34" i="1" s="1"/>
  <c r="J34" i="1" s="1"/>
  <c r="H33" i="1" s="1"/>
  <c r="J33" i="1" s="1"/>
  <c r="H32" i="1" s="1"/>
  <c r="J32" i="1" s="1"/>
  <c r="M36" i="1" l="1"/>
  <c r="M37" i="1"/>
  <c r="M42" i="1"/>
  <c r="M26" i="1"/>
  <c r="M25" i="1"/>
  <c r="M24" i="1"/>
  <c r="M23" i="1"/>
  <c r="M19" i="1"/>
  <c r="M18" i="1"/>
  <c r="M17" i="1"/>
  <c r="M16" i="1"/>
  <c r="M15" i="1"/>
  <c r="M14" i="1"/>
  <c r="M13" i="1"/>
  <c r="M11" i="1"/>
  <c r="M10" i="1"/>
  <c r="M9" i="1"/>
  <c r="M8" i="1"/>
  <c r="M7" i="1"/>
  <c r="E7" i="1"/>
  <c r="G7" i="1" s="1"/>
  <c r="E8" i="1" s="1"/>
  <c r="G8" i="1" s="1"/>
  <c r="E9" i="1" s="1"/>
  <c r="G9" i="1" s="1"/>
  <c r="E10" i="1" s="1"/>
  <c r="G10" i="1" s="1"/>
  <c r="E11" i="1" s="1"/>
  <c r="B7" i="1"/>
  <c r="B8" i="1" s="1"/>
  <c r="B9" i="1" s="1"/>
  <c r="B10" i="1" s="1"/>
  <c r="B11" i="1" s="1"/>
  <c r="E6" i="1"/>
  <c r="B13" i="1" l="1"/>
  <c r="B14" i="1" s="1"/>
  <c r="B15" i="1" s="1"/>
  <c r="B16" i="1" s="1"/>
  <c r="B17" i="1" s="1"/>
  <c r="B18" i="1" s="1"/>
  <c r="B19" i="1" s="1"/>
  <c r="G11" i="1"/>
  <c r="E13" i="1" s="1"/>
  <c r="G13" i="1" s="1"/>
  <c r="E14" i="1" s="1"/>
  <c r="G14" i="1" s="1"/>
  <c r="E15" i="1" s="1"/>
  <c r="G15" i="1" s="1"/>
  <c r="E16" i="1" s="1"/>
  <c r="G16" i="1" s="1"/>
  <c r="E17" i="1" l="1"/>
  <c r="G17" i="1" s="1"/>
  <c r="E18" i="1" s="1"/>
  <c r="G18" i="1" s="1"/>
  <c r="B20" i="1"/>
  <c r="B21" i="1" s="1"/>
  <c r="B22" i="1" s="1"/>
  <c r="B23" i="1" s="1"/>
  <c r="B24" i="1" s="1"/>
  <c r="B25" i="1" s="1"/>
  <c r="B26" i="1" s="1"/>
  <c r="B28" i="1" s="1"/>
  <c r="B29" i="1" s="1"/>
  <c r="B30" i="1" l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E19" i="1"/>
  <c r="G19" i="1" s="1"/>
  <c r="E20" i="1" l="1"/>
  <c r="G20" i="1" s="1"/>
  <c r="E21" i="1" s="1"/>
  <c r="G21" i="1" s="1"/>
  <c r="E22" i="1" s="1"/>
  <c r="G22" i="1" s="1"/>
  <c r="E23" i="1" s="1"/>
  <c r="G23" i="1" s="1"/>
  <c r="E24" i="1" l="1"/>
  <c r="G24" i="1" s="1"/>
  <c r="E25" i="1" l="1"/>
  <c r="G25" i="1" s="1"/>
  <c r="E26" i="1" l="1"/>
  <c r="G26" i="1" s="1"/>
  <c r="E28" i="1" l="1"/>
  <c r="G28" i="1" s="1"/>
  <c r="K3" i="1" l="1"/>
  <c r="L3" i="1" l="1"/>
</calcChain>
</file>

<file path=xl/sharedStrings.xml><?xml version="1.0" encoding="utf-8"?>
<sst xmlns="http://schemas.openxmlformats.org/spreadsheetml/2006/main" count="81" uniqueCount="33">
  <si>
    <t xml:space="preserve">г. Малорита </t>
  </si>
  <si>
    <t>с</t>
  </si>
  <si>
    <t>по</t>
  </si>
  <si>
    <t>Наименование остановочных пунктов</t>
  </si>
  <si>
    <t xml:space="preserve">Протяженность, км </t>
  </si>
  <si>
    <t>Время движения, мин</t>
  </si>
  <si>
    <t>рейс 1</t>
  </si>
  <si>
    <t>рейс 2</t>
  </si>
  <si>
    <t>от начального пункта</t>
  </si>
  <si>
    <t>между пунктами</t>
  </si>
  <si>
    <t>приб.</t>
  </si>
  <si>
    <t>стоянка</t>
  </si>
  <si>
    <t>отпр.</t>
  </si>
  <si>
    <t>Малорита АК</t>
  </si>
  <si>
    <t>Советская</t>
  </si>
  <si>
    <t>Пионерская</t>
  </si>
  <si>
    <t>Ленина</t>
  </si>
  <si>
    <t>Промкомбинат</t>
  </si>
  <si>
    <t>Гортоп</t>
  </si>
  <si>
    <t>Больница</t>
  </si>
  <si>
    <t>ПМК-8</t>
  </si>
  <si>
    <t>ПМК-20</t>
  </si>
  <si>
    <t xml:space="preserve">Начальник отдела загородных перевозок        __________________      М.И. Маркова                  </t>
  </si>
  <si>
    <t>эксперемент с 22.06.21 до 22.08.21 -продлен</t>
  </si>
  <si>
    <t>Новые Замшаны</t>
  </si>
  <si>
    <t>Старые Замшаны</t>
  </si>
  <si>
    <t>Кобринская</t>
  </si>
  <si>
    <t>Замшаны</t>
  </si>
  <si>
    <t>Пов. Замшаны</t>
  </si>
  <si>
    <t>Энергонадзор</t>
  </si>
  <si>
    <t>Подсобное хозяйство</t>
  </si>
  <si>
    <t>*</t>
  </si>
  <si>
    <t xml:space="preserve">   РАСПИСАНИЕ  ДВИЖЕНИЯ городского регулярного маршрута                                                                                                                                                                                                                                                                                                                                                                                                                                                                                                     №1 «Автокасса-Замшаны-Подсобное хозяйство»  (код маршрута 2486)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</si>
</sst>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h:mm;"/>
    <numFmt numFmtId="166" formatCode="h:mm;@"/>
  </numFmts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3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i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5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165" fontId="3" fillId="0" borderId="9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0" xfId="0" applyNumberFormat="1" applyFont="1" applyAlignment="1">
      <alignment horizontal="center" wrapText="1"/>
    </xf>
    <xf numFmtId="165" fontId="5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166" fontId="6" fillId="0" borderId="0" xfId="0" applyNumberFormat="1" applyFont="1"/>
    <xf numFmtId="165" fontId="5" fillId="0" borderId="0" xfId="0" applyNumberFormat="1" applyFont="1" applyAlignment="1">
      <alignment horizontal="center" vertical="center" wrapText="1"/>
    </xf>
    <xf numFmtId="164" fontId="1" fillId="0" borderId="0" xfId="0" applyNumberFormat="1" applyFont="1"/>
    <xf numFmtId="164" fontId="7" fillId="2" borderId="0" xfId="0" applyNumberFormat="1" applyFont="1" applyFill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20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vertical="center" wrapText="1"/>
    </xf>
    <xf numFmtId="0" fontId="0" fillId="3" borderId="0" xfId="0" applyFill="1"/>
    <xf numFmtId="0" fontId="0" fillId="0" borderId="0" xfId="0" applyBorder="1"/>
    <xf numFmtId="165" fontId="2" fillId="0" borderId="0" xfId="0" applyNumberFormat="1" applyFont="1" applyBorder="1" applyAlignment="1">
      <alignment horizontal="center" vertical="top" wrapText="1"/>
    </xf>
    <xf numFmtId="0" fontId="4" fillId="0" borderId="1" xfId="0" applyFont="1" applyBorder="1"/>
    <xf numFmtId="0" fontId="9" fillId="0" borderId="0" xfId="0" applyFont="1" applyAlignment="1">
      <alignment horizontal="left" wrapText="1"/>
    </xf>
    <xf numFmtId="166" fontId="1" fillId="2" borderId="0" xfId="0" applyNumberFormat="1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left" vertical="center" wrapText="1"/>
    </xf>
    <xf numFmtId="0" fontId="11" fillId="0" borderId="23" xfId="0" applyFont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2" fillId="0" borderId="33" xfId="0" applyFont="1" applyBorder="1" applyAlignment="1">
      <alignment horizontal="center" vertical="center" wrapText="1"/>
    </xf>
    <xf numFmtId="165" fontId="13" fillId="0" borderId="12" xfId="0" applyNumberFormat="1" applyFont="1" applyBorder="1" applyAlignment="1">
      <alignment horizontal="center" vertical="center"/>
    </xf>
    <xf numFmtId="165" fontId="13" fillId="0" borderId="27" xfId="0" applyNumberFormat="1" applyFont="1" applyBorder="1" applyAlignment="1">
      <alignment horizontal="center" vertical="center"/>
    </xf>
    <xf numFmtId="165" fontId="13" fillId="0" borderId="24" xfId="0" applyNumberFormat="1" applyFont="1" applyBorder="1" applyAlignment="1">
      <alignment horizontal="center" vertical="center"/>
    </xf>
    <xf numFmtId="165" fontId="13" fillId="0" borderId="22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166" fontId="13" fillId="0" borderId="24" xfId="0" applyNumberFormat="1" applyFont="1" applyBorder="1" applyAlignment="1">
      <alignment horizontal="center" vertical="center"/>
    </xf>
    <xf numFmtId="166" fontId="13" fillId="0" borderId="21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 wrapText="1"/>
    </xf>
    <xf numFmtId="165" fontId="14" fillId="2" borderId="30" xfId="0" applyNumberFormat="1" applyFont="1" applyFill="1" applyBorder="1" applyAlignment="1">
      <alignment horizontal="center" vertical="center" wrapText="1"/>
    </xf>
    <xf numFmtId="165" fontId="14" fillId="2" borderId="23" xfId="0" applyNumberFormat="1" applyFont="1" applyFill="1" applyBorder="1" applyAlignment="1">
      <alignment horizontal="center" vertical="center" wrapText="1"/>
    </xf>
    <xf numFmtId="165" fontId="13" fillId="2" borderId="2" xfId="0" applyNumberFormat="1" applyFont="1" applyFill="1" applyBorder="1" applyAlignment="1">
      <alignment horizontal="center" vertical="center" wrapText="1"/>
    </xf>
    <xf numFmtId="164" fontId="13" fillId="2" borderId="30" xfId="0" applyNumberFormat="1" applyFont="1" applyFill="1" applyBorder="1" applyAlignment="1">
      <alignment horizontal="center" vertical="center" wrapText="1"/>
    </xf>
    <xf numFmtId="164" fontId="12" fillId="2" borderId="31" xfId="0" applyNumberFormat="1" applyFont="1" applyFill="1" applyBorder="1" applyAlignment="1">
      <alignment horizontal="center" vertical="center" wrapText="1"/>
    </xf>
    <xf numFmtId="164" fontId="14" fillId="0" borderId="28" xfId="0" applyNumberFormat="1" applyFont="1" applyBorder="1" applyAlignment="1">
      <alignment horizontal="center" vertical="center" wrapText="1"/>
    </xf>
    <xf numFmtId="165" fontId="14" fillId="0" borderId="19" xfId="0" applyNumberFormat="1" applyFont="1" applyBorder="1" applyAlignment="1">
      <alignment horizontal="center" vertical="center" wrapText="1"/>
    </xf>
    <xf numFmtId="165" fontId="12" fillId="2" borderId="28" xfId="0" applyNumberFormat="1" applyFont="1" applyFill="1" applyBorder="1" applyAlignment="1">
      <alignment horizontal="center" vertical="center" wrapText="1"/>
    </xf>
    <xf numFmtId="165" fontId="14" fillId="2" borderId="5" xfId="0" applyNumberFormat="1" applyFont="1" applyFill="1" applyBorder="1" applyAlignment="1">
      <alignment horizontal="center" vertical="center" wrapText="1"/>
    </xf>
    <xf numFmtId="165" fontId="14" fillId="2" borderId="29" xfId="0" applyNumberFormat="1" applyFont="1" applyFill="1" applyBorder="1" applyAlignment="1">
      <alignment horizontal="center" vertical="center" wrapText="1"/>
    </xf>
    <xf numFmtId="165" fontId="12" fillId="2" borderId="19" xfId="0" applyNumberFormat="1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5" fontId="14" fillId="2" borderId="19" xfId="0" applyNumberFormat="1" applyFont="1" applyFill="1" applyBorder="1" applyAlignment="1">
      <alignment horizontal="center" vertical="center" wrapText="1"/>
    </xf>
    <xf numFmtId="164" fontId="14" fillId="2" borderId="29" xfId="0" applyNumberFormat="1" applyFont="1" applyFill="1" applyBorder="1" applyAlignment="1">
      <alignment horizontal="center" vertical="center" wrapText="1"/>
    </xf>
    <xf numFmtId="165" fontId="12" fillId="2" borderId="5" xfId="0" applyNumberFormat="1" applyFont="1" applyFill="1" applyBorder="1" applyAlignment="1">
      <alignment horizontal="center" vertical="center" wrapText="1"/>
    </xf>
    <xf numFmtId="165" fontId="14" fillId="2" borderId="28" xfId="0" applyNumberFormat="1" applyFont="1" applyFill="1" applyBorder="1" applyAlignment="1">
      <alignment horizontal="center" vertical="center" wrapText="1"/>
    </xf>
    <xf numFmtId="165" fontId="14" fillId="0" borderId="19" xfId="0" applyNumberFormat="1" applyFont="1" applyFill="1" applyBorder="1" applyAlignment="1">
      <alignment horizontal="center" vertical="center" wrapText="1"/>
    </xf>
    <xf numFmtId="164" fontId="13" fillId="0" borderId="5" xfId="0" applyNumberFormat="1" applyFont="1" applyFill="1" applyBorder="1" applyAlignment="1">
      <alignment horizontal="center" vertical="center" wrapText="1"/>
    </xf>
    <xf numFmtId="165" fontId="14" fillId="2" borderId="1" xfId="0" applyNumberFormat="1" applyFont="1" applyFill="1" applyBorder="1" applyAlignment="1">
      <alignment horizontal="center" vertical="center" wrapText="1"/>
    </xf>
    <xf numFmtId="165" fontId="14" fillId="0" borderId="5" xfId="0" applyNumberFormat="1" applyFont="1" applyFill="1" applyBorder="1" applyAlignment="1">
      <alignment horizontal="center" vertical="center" wrapText="1"/>
    </xf>
    <xf numFmtId="164" fontId="13" fillId="2" borderId="19" xfId="0" applyNumberFormat="1" applyFont="1" applyFill="1" applyBorder="1" applyAlignment="1">
      <alignment horizontal="center" vertical="center" wrapText="1"/>
    </xf>
    <xf numFmtId="164" fontId="14" fillId="2" borderId="28" xfId="0" applyNumberFormat="1" applyFont="1" applyFill="1" applyBorder="1" applyAlignment="1">
      <alignment horizontal="center" vertical="center" wrapText="1"/>
    </xf>
    <xf numFmtId="164" fontId="12" fillId="2" borderId="29" xfId="0" applyNumberFormat="1" applyFont="1" applyFill="1" applyBorder="1" applyAlignment="1">
      <alignment horizontal="center" vertical="center" wrapText="1"/>
    </xf>
    <xf numFmtId="165" fontId="12" fillId="2" borderId="29" xfId="0" applyNumberFormat="1" applyFont="1" applyFill="1" applyBorder="1" applyAlignment="1">
      <alignment horizontal="center"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164" fontId="12" fillId="2" borderId="28" xfId="0" applyNumberFormat="1" applyFont="1" applyFill="1" applyBorder="1" applyAlignment="1">
      <alignment horizontal="center" vertical="center" wrapText="1"/>
    </xf>
    <xf numFmtId="165" fontId="13" fillId="2" borderId="28" xfId="0" applyNumberFormat="1" applyFont="1" applyFill="1" applyBorder="1" applyAlignment="1">
      <alignment horizontal="center" vertical="center" wrapText="1"/>
    </xf>
    <xf numFmtId="165" fontId="15" fillId="0" borderId="19" xfId="0" applyNumberFormat="1" applyFont="1" applyFill="1" applyBorder="1" applyAlignment="1">
      <alignment horizontal="center" vertical="center" wrapText="1"/>
    </xf>
    <xf numFmtId="164" fontId="12" fillId="2" borderId="9" xfId="0" applyNumberFormat="1" applyFont="1" applyFill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horizontal="center" vertical="center" wrapText="1"/>
    </xf>
    <xf numFmtId="164" fontId="12" fillId="2" borderId="33" xfId="0" applyNumberFormat="1" applyFont="1" applyFill="1" applyBorder="1" applyAlignment="1">
      <alignment horizontal="center" vertical="center" wrapText="1"/>
    </xf>
    <xf numFmtId="165" fontId="12" fillId="2" borderId="10" xfId="0" applyNumberFormat="1" applyFont="1" applyFill="1" applyBorder="1" applyAlignment="1">
      <alignment horizontal="center" vertical="center" wrapText="1"/>
    </xf>
    <xf numFmtId="165" fontId="12" fillId="2" borderId="33" xfId="0" applyNumberFormat="1" applyFont="1" applyFill="1" applyBorder="1" applyAlignment="1">
      <alignment horizontal="center" vertical="center" wrapText="1"/>
    </xf>
    <xf numFmtId="165" fontId="14" fillId="2" borderId="10" xfId="0" applyNumberFormat="1" applyFont="1" applyFill="1" applyBorder="1" applyAlignment="1">
      <alignment horizontal="center" vertical="center" wrapText="1"/>
    </xf>
    <xf numFmtId="165" fontId="14" fillId="2" borderId="33" xfId="0" applyNumberFormat="1" applyFont="1" applyFill="1" applyBorder="1" applyAlignment="1">
      <alignment horizontal="center" vertical="center" wrapText="1"/>
    </xf>
    <xf numFmtId="165" fontId="15" fillId="2" borderId="10" xfId="0" applyNumberFormat="1" applyFont="1" applyFill="1" applyBorder="1" applyAlignment="1">
      <alignment horizontal="center" vertical="center" wrapText="1"/>
    </xf>
    <xf numFmtId="165" fontId="14" fillId="2" borderId="6" xfId="0" applyNumberFormat="1" applyFont="1" applyFill="1" applyBorder="1" applyAlignment="1">
      <alignment horizontal="center" vertical="top" wrapText="1"/>
    </xf>
    <xf numFmtId="164" fontId="13" fillId="0" borderId="37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164" fontId="13" fillId="2" borderId="18" xfId="0" applyNumberFormat="1" applyFont="1" applyFill="1" applyBorder="1" applyAlignment="1">
      <alignment horizontal="center" vertical="center" wrapText="1"/>
    </xf>
    <xf numFmtId="164" fontId="13" fillId="2" borderId="9" xfId="0" applyNumberFormat="1" applyFont="1" applyFill="1" applyBorder="1" applyAlignment="1">
      <alignment horizontal="center" vertical="center" wrapText="1"/>
    </xf>
    <xf numFmtId="164" fontId="13" fillId="2" borderId="6" xfId="0" applyNumberFormat="1" applyFont="1" applyFill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2" fillId="0" borderId="40" xfId="0" applyFont="1" applyBorder="1" applyAlignment="1">
      <alignment vertical="center" wrapText="1"/>
    </xf>
    <xf numFmtId="0" fontId="12" fillId="0" borderId="40" xfId="0" applyFont="1" applyBorder="1" applyAlignment="1">
      <alignment horizontal="justify" vertical="center" wrapText="1"/>
    </xf>
    <xf numFmtId="0" fontId="14" fillId="0" borderId="40" xfId="0" applyFont="1" applyBorder="1" applyAlignment="1">
      <alignment horizontal="justify" vertical="center" wrapText="1"/>
    </xf>
    <xf numFmtId="0" fontId="14" fillId="2" borderId="41" xfId="0" applyFont="1" applyFill="1" applyBorder="1" applyAlignment="1">
      <alignment horizontal="left" vertical="center" wrapText="1"/>
    </xf>
    <xf numFmtId="0" fontId="14" fillId="2" borderId="4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left" vertical="center" wrapText="1"/>
    </xf>
    <xf numFmtId="0" fontId="0" fillId="0" borderId="36" xfId="0" applyBorder="1"/>
    <xf numFmtId="0" fontId="1" fillId="0" borderId="36" xfId="0" applyFont="1" applyBorder="1"/>
    <xf numFmtId="166" fontId="1" fillId="2" borderId="36" xfId="0" applyNumberFormat="1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/>
    </xf>
    <xf numFmtId="165" fontId="14" fillId="0" borderId="26" xfId="0" applyNumberFormat="1" applyFont="1" applyBorder="1" applyAlignment="1">
      <alignment horizontal="center" vertical="center" wrapText="1"/>
    </xf>
    <xf numFmtId="165" fontId="14" fillId="2" borderId="26" xfId="0" applyNumberFormat="1" applyFont="1" applyFill="1" applyBorder="1" applyAlignment="1">
      <alignment horizontal="center" vertical="center" wrapText="1"/>
    </xf>
    <xf numFmtId="165" fontId="12" fillId="2" borderId="8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 wrapText="1"/>
    </xf>
    <xf numFmtId="165" fontId="12" fillId="3" borderId="8" xfId="0" applyNumberFormat="1" applyFont="1" applyFill="1" applyBorder="1" applyAlignment="1">
      <alignment horizontal="center" vertical="center" wrapText="1"/>
    </xf>
    <xf numFmtId="165" fontId="12" fillId="2" borderId="32" xfId="0" applyNumberFormat="1" applyFont="1" applyFill="1" applyBorder="1" applyAlignment="1">
      <alignment horizontal="center" vertical="center" wrapText="1"/>
    </xf>
    <xf numFmtId="165" fontId="15" fillId="0" borderId="37" xfId="0" applyNumberFormat="1" applyFont="1" applyBorder="1" applyAlignment="1">
      <alignment horizontal="center" vertical="center" wrapText="1"/>
    </xf>
    <xf numFmtId="165" fontId="14" fillId="0" borderId="9" xfId="0" applyNumberFormat="1" applyFont="1" applyBorder="1" applyAlignment="1">
      <alignment horizontal="center" vertical="center" wrapText="1"/>
    </xf>
    <xf numFmtId="165" fontId="14" fillId="0" borderId="18" xfId="0" applyNumberFormat="1" applyFont="1" applyBorder="1" applyAlignment="1">
      <alignment horizontal="center" vertical="center" wrapText="1"/>
    </xf>
    <xf numFmtId="165" fontId="12" fillId="0" borderId="9" xfId="0" applyNumberFormat="1" applyFont="1" applyBorder="1" applyAlignment="1">
      <alignment horizontal="center" vertical="center" wrapText="1"/>
    </xf>
    <xf numFmtId="165" fontId="12" fillId="2" borderId="9" xfId="0" applyNumberFormat="1" applyFont="1" applyFill="1" applyBorder="1" applyAlignment="1">
      <alignment horizontal="center" vertical="center" wrapText="1"/>
    </xf>
    <xf numFmtId="165" fontId="12" fillId="0" borderId="6" xfId="0" applyNumberFormat="1" applyFont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165" fontId="14" fillId="2" borderId="42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1" fillId="0" borderId="7" xfId="0" applyFont="1" applyBorder="1"/>
    <xf numFmtId="165" fontId="1" fillId="0" borderId="7" xfId="0" applyNumberFormat="1" applyFont="1" applyBorder="1" applyAlignment="1">
      <alignment horizontal="center" wrapText="1"/>
    </xf>
    <xf numFmtId="0" fontId="13" fillId="0" borderId="39" xfId="0" applyFont="1" applyBorder="1" applyAlignment="1">
      <alignment horizontal="center" wrapText="1"/>
    </xf>
    <xf numFmtId="0" fontId="13" fillId="0" borderId="43" xfId="0" applyFont="1" applyBorder="1" applyAlignment="1">
      <alignment horizontal="center" wrapText="1"/>
    </xf>
    <xf numFmtId="0" fontId="12" fillId="0" borderId="25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59"/>
  <sheetViews>
    <sheetView tabSelected="1" view="pageBreakPreview" zoomScale="82" zoomScaleNormal="100" zoomScaleSheetLayoutView="82" workbookViewId="0">
      <selection activeCell="R4" sqref="R4"/>
    </sheetView>
  </sheetViews>
  <sheetFormatPr defaultRowHeight="14.4" x14ac:dyDescent="0.3"/>
  <cols>
    <col min="1" max="1" width="27.296875" style="100" customWidth="1"/>
    <col min="2" max="2" width="12.3984375" hidden="1" customWidth="1"/>
    <col min="3" max="3" width="10.296875" hidden="1" customWidth="1"/>
    <col min="4" max="4" width="10.69921875" hidden="1" customWidth="1"/>
    <col min="5" max="5" width="14.69921875" style="121" customWidth="1"/>
    <col min="6" max="6" width="10.69921875" hidden="1" customWidth="1"/>
    <col min="7" max="7" width="15.19921875" customWidth="1"/>
    <col min="8" max="8" width="15.3984375" customWidth="1"/>
    <col min="9" max="9" width="9" hidden="1" customWidth="1"/>
    <col min="10" max="10" width="16.5" customWidth="1"/>
    <col min="11" max="11" width="11.69921875" hidden="1" customWidth="1"/>
    <col min="12" max="12" width="10.296875" hidden="1" customWidth="1"/>
    <col min="13" max="13" width="9.69921875" hidden="1" customWidth="1"/>
  </cols>
  <sheetData>
    <row r="1" spans="1:13" ht="56.25" customHeight="1" thickBot="1" x14ac:dyDescent="0.4">
      <c r="A1" s="131" t="s">
        <v>32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3"/>
    </row>
    <row r="2" spans="1:13" ht="18" customHeight="1" thickBot="1" x14ac:dyDescent="0.4">
      <c r="A2" s="91" t="s">
        <v>3</v>
      </c>
      <c r="B2" s="24" t="s">
        <v>0</v>
      </c>
      <c r="C2" s="124" t="s">
        <v>1</v>
      </c>
      <c r="D2" s="125" t="s">
        <v>2</v>
      </c>
      <c r="E2" s="126"/>
      <c r="F2" s="127"/>
      <c r="G2" s="126"/>
      <c r="H2" s="128"/>
      <c r="I2" s="25"/>
      <c r="J2" s="26"/>
      <c r="K2" s="129"/>
      <c r="L2" s="130"/>
      <c r="M2" s="2">
        <v>3.472222222222222E-3</v>
      </c>
    </row>
    <row r="3" spans="1:13" ht="16.5" customHeight="1" thickBot="1" x14ac:dyDescent="0.35">
      <c r="A3" s="91"/>
      <c r="B3" s="27"/>
      <c r="C3" s="28"/>
      <c r="D3" s="29"/>
      <c r="E3" s="30"/>
      <c r="F3" s="31"/>
      <c r="G3" s="32"/>
      <c r="H3" s="32"/>
      <c r="I3" s="30"/>
      <c r="J3" s="30"/>
      <c r="K3" s="33">
        <f>E42</f>
        <v>0.33263888888888887</v>
      </c>
      <c r="L3" s="34">
        <f>H6</f>
        <v>0.74861111111111101</v>
      </c>
      <c r="M3" s="2">
        <v>6.9444444444444441E-3</v>
      </c>
    </row>
    <row r="4" spans="1:13" ht="16.5" customHeight="1" thickBot="1" x14ac:dyDescent="0.35">
      <c r="A4" s="91"/>
      <c r="B4" s="35" t="s">
        <v>4</v>
      </c>
      <c r="C4" s="36"/>
      <c r="D4" s="104" t="s">
        <v>5</v>
      </c>
      <c r="E4" s="35" t="s">
        <v>6</v>
      </c>
      <c r="F4" s="37"/>
      <c r="G4" s="37"/>
      <c r="H4" s="37" t="s">
        <v>7</v>
      </c>
      <c r="I4" s="37"/>
      <c r="J4" s="38"/>
      <c r="K4" s="39" t="s">
        <v>4</v>
      </c>
      <c r="L4" s="38"/>
    </row>
    <row r="5" spans="1:13" ht="47.25" customHeight="1" thickBot="1" x14ac:dyDescent="0.45">
      <c r="A5" s="92"/>
      <c r="B5" s="40" t="s">
        <v>8</v>
      </c>
      <c r="C5" s="41" t="s">
        <v>9</v>
      </c>
      <c r="D5" s="105"/>
      <c r="E5" s="43" t="s">
        <v>10</v>
      </c>
      <c r="F5" s="45" t="s">
        <v>11</v>
      </c>
      <c r="G5" s="44" t="s">
        <v>12</v>
      </c>
      <c r="H5" s="44" t="s">
        <v>10</v>
      </c>
      <c r="I5" s="42" t="s">
        <v>11</v>
      </c>
      <c r="J5" s="44" t="s">
        <v>12</v>
      </c>
      <c r="K5" s="44" t="s">
        <v>8</v>
      </c>
      <c r="L5" s="45" t="s">
        <v>9</v>
      </c>
      <c r="M5" s="19">
        <v>24</v>
      </c>
    </row>
    <row r="6" spans="1:13" ht="16.5" customHeight="1" x14ac:dyDescent="0.3">
      <c r="A6" s="93" t="s">
        <v>13</v>
      </c>
      <c r="B6" s="86">
        <v>0</v>
      </c>
      <c r="C6" s="46"/>
      <c r="D6" s="106"/>
      <c r="E6" s="119">
        <f>G6-$M$3</f>
        <v>0.2819444444444445</v>
      </c>
      <c r="F6" s="113"/>
      <c r="G6" s="47">
        <v>0.28888888888888892</v>
      </c>
      <c r="H6" s="48">
        <v>0.74861111111111101</v>
      </c>
      <c r="I6" s="49"/>
      <c r="J6" s="50"/>
      <c r="K6" s="51">
        <f>K7+L6</f>
        <v>23.8</v>
      </c>
      <c r="L6" s="52">
        <v>0.4</v>
      </c>
    </row>
    <row r="7" spans="1:13" ht="16.5" customHeight="1" x14ac:dyDescent="0.3">
      <c r="A7" s="94" t="s">
        <v>15</v>
      </c>
      <c r="B7" s="87">
        <f>B6+C7</f>
        <v>0.4</v>
      </c>
      <c r="C7" s="53">
        <v>0.4</v>
      </c>
      <c r="D7" s="107">
        <v>6.9444444444444447E-4</v>
      </c>
      <c r="E7" s="54">
        <f>G6+D7</f>
        <v>0.28958333333333336</v>
      </c>
      <c r="F7" s="114">
        <v>6.9444444444444447E-4</v>
      </c>
      <c r="G7" s="55">
        <f>E7+F7</f>
        <v>0.2902777777777778</v>
      </c>
      <c r="H7" s="56">
        <v>0.74652777777777779</v>
      </c>
      <c r="I7" s="57"/>
      <c r="J7" s="58">
        <v>0.74722222222222223</v>
      </c>
      <c r="K7" s="59">
        <f t="shared" ref="K7:K28" si="0">K8+L7</f>
        <v>23.400000000000002</v>
      </c>
      <c r="L7" s="60">
        <v>0.8</v>
      </c>
      <c r="M7" s="3">
        <f t="shared" ref="M7:M42" si="1">C7/D7/$M$5</f>
        <v>24</v>
      </c>
    </row>
    <row r="8" spans="1:13" ht="16.5" customHeight="1" x14ac:dyDescent="0.3">
      <c r="A8" s="95" t="s">
        <v>16</v>
      </c>
      <c r="B8" s="87">
        <f>B7+C8</f>
        <v>1.2000000000000002</v>
      </c>
      <c r="C8" s="53">
        <v>0.8</v>
      </c>
      <c r="D8" s="107">
        <v>6.9444444444444447E-4</v>
      </c>
      <c r="E8" s="54">
        <f>G7+D8</f>
        <v>0.29097222222222224</v>
      </c>
      <c r="F8" s="114">
        <v>6.9444444444444447E-4</v>
      </c>
      <c r="G8" s="55">
        <f>E8+F8</f>
        <v>0.29166666666666669</v>
      </c>
      <c r="H8" s="56">
        <v>0.74583333333333324</v>
      </c>
      <c r="I8" s="57"/>
      <c r="J8" s="58">
        <v>0.74583333333333324</v>
      </c>
      <c r="K8" s="59">
        <f t="shared" si="0"/>
        <v>22.6</v>
      </c>
      <c r="L8" s="60">
        <v>0.5</v>
      </c>
      <c r="M8" s="3">
        <f t="shared" si="1"/>
        <v>48</v>
      </c>
    </row>
    <row r="9" spans="1:13" ht="16.5" customHeight="1" x14ac:dyDescent="0.3">
      <c r="A9" s="95" t="s">
        <v>17</v>
      </c>
      <c r="B9" s="87">
        <f>B8+C9</f>
        <v>1.7000000000000002</v>
      </c>
      <c r="C9" s="53">
        <v>0.5</v>
      </c>
      <c r="D9" s="108">
        <v>6.9444444444444447E-4</v>
      </c>
      <c r="E9" s="54">
        <f>G8+D9</f>
        <v>0.29236111111111113</v>
      </c>
      <c r="F9" s="114">
        <v>0</v>
      </c>
      <c r="G9" s="55">
        <f>E9+F9</f>
        <v>0.29236111111111113</v>
      </c>
      <c r="H9" s="56">
        <v>0.74513888888888891</v>
      </c>
      <c r="I9" s="57"/>
      <c r="J9" s="58">
        <v>0.74513888888888891</v>
      </c>
      <c r="K9" s="59">
        <f t="shared" si="0"/>
        <v>22.1</v>
      </c>
      <c r="L9" s="60">
        <v>0.4</v>
      </c>
      <c r="M9" s="3">
        <f t="shared" si="1"/>
        <v>30</v>
      </c>
    </row>
    <row r="10" spans="1:13" ht="16.5" customHeight="1" x14ac:dyDescent="0.3">
      <c r="A10" s="96" t="s">
        <v>18</v>
      </c>
      <c r="B10" s="87">
        <f>B9+C10</f>
        <v>2.1</v>
      </c>
      <c r="C10" s="53">
        <v>0.4</v>
      </c>
      <c r="D10" s="107">
        <v>6.9444444444444447E-4</v>
      </c>
      <c r="E10" s="54">
        <f>G9+D10</f>
        <v>0.29305555555555557</v>
      </c>
      <c r="F10" s="114">
        <v>0</v>
      </c>
      <c r="G10" s="55">
        <f>E10+F10</f>
        <v>0.29305555555555557</v>
      </c>
      <c r="H10" s="56">
        <v>0.74444444444444446</v>
      </c>
      <c r="I10" s="57"/>
      <c r="J10" s="58">
        <v>0.74444444444444446</v>
      </c>
      <c r="K10" s="59">
        <f t="shared" si="0"/>
        <v>21.700000000000003</v>
      </c>
      <c r="L10" s="60">
        <v>0.5</v>
      </c>
      <c r="M10" s="3">
        <f t="shared" si="1"/>
        <v>24</v>
      </c>
    </row>
    <row r="11" spans="1:13" ht="16.5" customHeight="1" x14ac:dyDescent="0.3">
      <c r="A11" s="97" t="s">
        <v>26</v>
      </c>
      <c r="B11" s="88">
        <f>B10+C11</f>
        <v>2.6</v>
      </c>
      <c r="C11" s="62">
        <v>0.5</v>
      </c>
      <c r="D11" s="109">
        <v>6.9444444444444447E-4</v>
      </c>
      <c r="E11" s="61">
        <f>G10+D11</f>
        <v>0.29375000000000001</v>
      </c>
      <c r="F11" s="115">
        <v>0</v>
      </c>
      <c r="G11" s="64">
        <f>E11+F11</f>
        <v>0.29375000000000001</v>
      </c>
      <c r="H11" s="56">
        <v>0.74305555555555547</v>
      </c>
      <c r="I11" s="57"/>
      <c r="J11" s="65">
        <v>0.74375000000000002</v>
      </c>
      <c r="K11" s="66">
        <f t="shared" si="0"/>
        <v>21.200000000000003</v>
      </c>
      <c r="L11" s="60">
        <v>2.2999999999999998</v>
      </c>
      <c r="M11" s="3">
        <f t="shared" si="1"/>
        <v>30</v>
      </c>
    </row>
    <row r="12" spans="1:13" ht="16.5" customHeight="1" x14ac:dyDescent="0.3">
      <c r="A12" s="97" t="s">
        <v>28</v>
      </c>
      <c r="B12" s="88" t="s">
        <v>31</v>
      </c>
      <c r="C12" s="62" t="s">
        <v>31</v>
      </c>
      <c r="D12" s="109" t="s">
        <v>31</v>
      </c>
      <c r="E12" s="120" t="s">
        <v>31</v>
      </c>
      <c r="F12" s="115" t="s">
        <v>31</v>
      </c>
      <c r="G12" s="67" t="s">
        <v>31</v>
      </c>
      <c r="H12" s="56">
        <v>0.74097222222222225</v>
      </c>
      <c r="I12" s="57"/>
      <c r="J12" s="68">
        <v>0.74097222222222225</v>
      </c>
      <c r="K12" s="66">
        <f t="shared" si="0"/>
        <v>18.900000000000002</v>
      </c>
      <c r="L12" s="60">
        <v>0.3</v>
      </c>
      <c r="M12" s="3"/>
    </row>
    <row r="13" spans="1:13" ht="16.5" customHeight="1" x14ac:dyDescent="0.3">
      <c r="A13" s="97" t="s">
        <v>24</v>
      </c>
      <c r="B13" s="89">
        <f>B11+C13</f>
        <v>5.2</v>
      </c>
      <c r="C13" s="70">
        <v>2.6</v>
      </c>
      <c r="D13" s="110">
        <v>2.0833333333333333E-3</v>
      </c>
      <c r="E13" s="120">
        <f>G11+D13</f>
        <v>0.29583333333333334</v>
      </c>
      <c r="F13" s="114">
        <v>1.3888888888888889E-3</v>
      </c>
      <c r="G13" s="67">
        <f t="shared" ref="G13:G41" si="2">E13+F13</f>
        <v>0.29722222222222222</v>
      </c>
      <c r="H13" s="56">
        <v>0.7402777777777777</v>
      </c>
      <c r="I13" s="57"/>
      <c r="J13" s="56">
        <v>0.7402777777777777</v>
      </c>
      <c r="K13" s="59">
        <f t="shared" si="0"/>
        <v>18.600000000000001</v>
      </c>
      <c r="L13" s="60">
        <v>1</v>
      </c>
      <c r="M13" s="3">
        <f t="shared" si="1"/>
        <v>52</v>
      </c>
    </row>
    <row r="14" spans="1:13" ht="16.5" customHeight="1" x14ac:dyDescent="0.3">
      <c r="A14" s="97" t="s">
        <v>27</v>
      </c>
      <c r="B14" s="88">
        <f t="shared" ref="B14:B42" si="3">B13+C14</f>
        <v>6.2</v>
      </c>
      <c r="C14" s="62">
        <v>1</v>
      </c>
      <c r="D14" s="109">
        <v>1.3888888888888889E-3</v>
      </c>
      <c r="E14" s="56">
        <f t="shared" ref="E14:E42" si="4">G13+D14</f>
        <v>0.2986111111111111</v>
      </c>
      <c r="F14" s="114">
        <v>0</v>
      </c>
      <c r="G14" s="57">
        <f t="shared" si="2"/>
        <v>0.2986111111111111</v>
      </c>
      <c r="H14" s="56">
        <v>0.73888888888888893</v>
      </c>
      <c r="I14" s="57"/>
      <c r="J14" s="56">
        <v>0.73888888888888893</v>
      </c>
      <c r="K14" s="59">
        <f t="shared" si="0"/>
        <v>17.600000000000001</v>
      </c>
      <c r="L14" s="60">
        <v>1</v>
      </c>
      <c r="M14" s="3">
        <f t="shared" si="1"/>
        <v>30</v>
      </c>
    </row>
    <row r="15" spans="1:13" ht="16.5" customHeight="1" x14ac:dyDescent="0.3">
      <c r="A15" s="97" t="s">
        <v>25</v>
      </c>
      <c r="B15" s="88">
        <f t="shared" si="3"/>
        <v>7.2</v>
      </c>
      <c r="C15" s="62">
        <v>1</v>
      </c>
      <c r="D15" s="109">
        <v>1.3888888888888889E-3</v>
      </c>
      <c r="E15" s="56">
        <f t="shared" si="4"/>
        <v>0.3</v>
      </c>
      <c r="F15" s="114">
        <v>0</v>
      </c>
      <c r="G15" s="57">
        <f t="shared" si="2"/>
        <v>0.3</v>
      </c>
      <c r="H15" s="56">
        <v>0.73749999999999993</v>
      </c>
      <c r="I15" s="57"/>
      <c r="J15" s="56">
        <v>0.73749999999999993</v>
      </c>
      <c r="K15" s="59">
        <f t="shared" si="0"/>
        <v>16.600000000000001</v>
      </c>
      <c r="L15" s="60">
        <v>1</v>
      </c>
      <c r="M15" s="3">
        <f t="shared" si="1"/>
        <v>30</v>
      </c>
    </row>
    <row r="16" spans="1:13" ht="16.5" customHeight="1" x14ac:dyDescent="0.3">
      <c r="A16" s="97" t="s">
        <v>27</v>
      </c>
      <c r="B16" s="88">
        <f t="shared" si="3"/>
        <v>8.1999999999999993</v>
      </c>
      <c r="C16" s="71">
        <v>1</v>
      </c>
      <c r="D16" s="109">
        <v>1.3888888888888889E-3</v>
      </c>
      <c r="E16" s="63">
        <f t="shared" si="4"/>
        <v>0.30138888888888887</v>
      </c>
      <c r="F16" s="116">
        <v>0</v>
      </c>
      <c r="G16" s="72">
        <f t="shared" si="2"/>
        <v>0.30138888888888887</v>
      </c>
      <c r="H16" s="56">
        <v>0.73611111111111116</v>
      </c>
      <c r="I16" s="57"/>
      <c r="J16" s="56">
        <v>0.73611111111111116</v>
      </c>
      <c r="K16" s="59">
        <f t="shared" si="0"/>
        <v>15.600000000000003</v>
      </c>
      <c r="L16" s="60">
        <v>1</v>
      </c>
      <c r="M16" s="3">
        <f t="shared" si="1"/>
        <v>30</v>
      </c>
    </row>
    <row r="17" spans="1:13" ht="16.5" customHeight="1" x14ac:dyDescent="0.3">
      <c r="A17" s="97" t="s">
        <v>24</v>
      </c>
      <c r="B17" s="88">
        <f t="shared" si="3"/>
        <v>9.1999999999999993</v>
      </c>
      <c r="C17" s="71">
        <v>1</v>
      </c>
      <c r="D17" s="109">
        <v>1.3888888888888889E-3</v>
      </c>
      <c r="E17" s="63">
        <f t="shared" si="4"/>
        <v>0.30277777777777776</v>
      </c>
      <c r="F17" s="116">
        <v>0</v>
      </c>
      <c r="G17" s="72">
        <f t="shared" si="2"/>
        <v>0.30277777777777776</v>
      </c>
      <c r="H17" s="56">
        <v>0.73333333333333339</v>
      </c>
      <c r="I17" s="57"/>
      <c r="J17" s="56">
        <v>0.73472222222222217</v>
      </c>
      <c r="K17" s="59">
        <f>K19+L17</f>
        <v>14.600000000000003</v>
      </c>
      <c r="L17" s="60">
        <v>2.6</v>
      </c>
      <c r="M17" s="3">
        <f t="shared" si="1"/>
        <v>30</v>
      </c>
    </row>
    <row r="18" spans="1:13" ht="16.5" customHeight="1" x14ac:dyDescent="0.3">
      <c r="A18" s="97" t="s">
        <v>28</v>
      </c>
      <c r="B18" s="88">
        <f t="shared" si="3"/>
        <v>9.5</v>
      </c>
      <c r="C18" s="71">
        <v>0.3</v>
      </c>
      <c r="D18" s="109">
        <v>6.9444444444444447E-4</v>
      </c>
      <c r="E18" s="63">
        <f t="shared" si="4"/>
        <v>0.3034722222222222</v>
      </c>
      <c r="F18" s="116">
        <v>0</v>
      </c>
      <c r="G18" s="72">
        <f t="shared" si="2"/>
        <v>0.3034722222222222</v>
      </c>
      <c r="H18" s="63" t="s">
        <v>31</v>
      </c>
      <c r="I18" s="72" t="s">
        <v>31</v>
      </c>
      <c r="J18" s="56" t="s">
        <v>31</v>
      </c>
      <c r="K18" s="59" t="s">
        <v>31</v>
      </c>
      <c r="L18" s="60" t="s">
        <v>31</v>
      </c>
      <c r="M18" s="3">
        <f t="shared" si="1"/>
        <v>17.999999999999996</v>
      </c>
    </row>
    <row r="19" spans="1:13" ht="16.5" customHeight="1" x14ac:dyDescent="0.3">
      <c r="A19" s="97" t="s">
        <v>26</v>
      </c>
      <c r="B19" s="88">
        <f t="shared" si="3"/>
        <v>11.8</v>
      </c>
      <c r="C19" s="71">
        <v>2.2999999999999998</v>
      </c>
      <c r="D19" s="109">
        <v>2.0833333333333333E-3</v>
      </c>
      <c r="E19" s="63">
        <f t="shared" si="4"/>
        <v>0.30555555555555552</v>
      </c>
      <c r="F19" s="116">
        <v>6.9444444444444447E-4</v>
      </c>
      <c r="G19" s="72">
        <f t="shared" si="2"/>
        <v>0.30624999999999997</v>
      </c>
      <c r="H19" s="56">
        <v>0.73125000000000007</v>
      </c>
      <c r="I19" s="57"/>
      <c r="J19" s="56">
        <v>0.73125000000000007</v>
      </c>
      <c r="K19" s="59">
        <f t="shared" si="0"/>
        <v>12.000000000000004</v>
      </c>
      <c r="L19" s="73">
        <v>0.5</v>
      </c>
      <c r="M19" s="3">
        <f t="shared" si="1"/>
        <v>46</v>
      </c>
    </row>
    <row r="20" spans="1:13" ht="16.5" customHeight="1" x14ac:dyDescent="0.3">
      <c r="A20" s="97" t="s">
        <v>18</v>
      </c>
      <c r="B20" s="88">
        <f t="shared" si="3"/>
        <v>12.3</v>
      </c>
      <c r="C20" s="71">
        <v>0.5</v>
      </c>
      <c r="D20" s="109">
        <v>6.9444444444444447E-4</v>
      </c>
      <c r="E20" s="63">
        <f t="shared" si="4"/>
        <v>0.30694444444444441</v>
      </c>
      <c r="F20" s="116">
        <v>0</v>
      </c>
      <c r="G20" s="72">
        <f t="shared" si="2"/>
        <v>0.30694444444444441</v>
      </c>
      <c r="H20" s="56">
        <v>0.73055555555555562</v>
      </c>
      <c r="I20" s="57"/>
      <c r="J20" s="68">
        <v>0.73055555555555562</v>
      </c>
      <c r="K20" s="59">
        <f t="shared" si="0"/>
        <v>11.500000000000004</v>
      </c>
      <c r="L20" s="73">
        <v>0.4</v>
      </c>
      <c r="M20" s="3"/>
    </row>
    <row r="21" spans="1:13" ht="16.5" customHeight="1" x14ac:dyDescent="0.3">
      <c r="A21" s="97" t="s">
        <v>17</v>
      </c>
      <c r="B21" s="88">
        <f t="shared" si="3"/>
        <v>12.700000000000001</v>
      </c>
      <c r="C21" s="71">
        <v>0.4</v>
      </c>
      <c r="D21" s="109">
        <v>6.9444444444444447E-4</v>
      </c>
      <c r="E21" s="63">
        <f t="shared" si="4"/>
        <v>0.30763888888888885</v>
      </c>
      <c r="F21" s="116">
        <v>0</v>
      </c>
      <c r="G21" s="72">
        <f t="shared" si="2"/>
        <v>0.30763888888888885</v>
      </c>
      <c r="H21" s="56">
        <v>0.72916666666666663</v>
      </c>
      <c r="I21" s="57"/>
      <c r="J21" s="68">
        <v>0.72986111111111107</v>
      </c>
      <c r="K21" s="59">
        <f t="shared" si="0"/>
        <v>11.100000000000003</v>
      </c>
      <c r="L21" s="73">
        <v>0.5</v>
      </c>
      <c r="M21" s="3"/>
    </row>
    <row r="22" spans="1:13" ht="16.5" customHeight="1" x14ac:dyDescent="0.3">
      <c r="A22" s="97" t="s">
        <v>16</v>
      </c>
      <c r="B22" s="88">
        <f t="shared" si="3"/>
        <v>13.200000000000001</v>
      </c>
      <c r="C22" s="71">
        <v>0.5</v>
      </c>
      <c r="D22" s="109">
        <v>6.9444444444444447E-4</v>
      </c>
      <c r="E22" s="63">
        <f t="shared" si="4"/>
        <v>0.30833333333333329</v>
      </c>
      <c r="F22" s="116">
        <v>6.9444444444444447E-4</v>
      </c>
      <c r="G22" s="72">
        <f t="shared" si="2"/>
        <v>0.30902777777777773</v>
      </c>
      <c r="H22" s="56">
        <v>0.7284722222222223</v>
      </c>
      <c r="I22" s="57"/>
      <c r="J22" s="68">
        <v>0.7284722222222223</v>
      </c>
      <c r="K22" s="59">
        <f t="shared" si="0"/>
        <v>10.600000000000003</v>
      </c>
      <c r="L22" s="73">
        <v>0.8</v>
      </c>
      <c r="M22" s="3"/>
    </row>
    <row r="23" spans="1:13" ht="16.5" customHeight="1" x14ac:dyDescent="0.3">
      <c r="A23" s="97" t="s">
        <v>15</v>
      </c>
      <c r="B23" s="88">
        <f t="shared" si="3"/>
        <v>14.000000000000002</v>
      </c>
      <c r="C23" s="71">
        <v>0.8</v>
      </c>
      <c r="D23" s="109">
        <v>1.3888888888888889E-3</v>
      </c>
      <c r="E23" s="63">
        <f t="shared" si="4"/>
        <v>0.31041666666666662</v>
      </c>
      <c r="F23" s="116">
        <v>0</v>
      </c>
      <c r="G23" s="72">
        <f t="shared" si="2"/>
        <v>0.31041666666666662</v>
      </c>
      <c r="H23" s="56">
        <v>0.72777777777777775</v>
      </c>
      <c r="I23" s="57"/>
      <c r="J23" s="68">
        <v>0.72777777777777775</v>
      </c>
      <c r="K23" s="59">
        <f t="shared" si="0"/>
        <v>9.8000000000000025</v>
      </c>
      <c r="L23" s="73">
        <v>0.5</v>
      </c>
      <c r="M23" s="3">
        <f t="shared" si="1"/>
        <v>24</v>
      </c>
    </row>
    <row r="24" spans="1:13" ht="16.5" customHeight="1" x14ac:dyDescent="0.3">
      <c r="A24" s="97" t="s">
        <v>14</v>
      </c>
      <c r="B24" s="88">
        <f t="shared" si="3"/>
        <v>14.500000000000002</v>
      </c>
      <c r="C24" s="71">
        <v>0.5</v>
      </c>
      <c r="D24" s="111">
        <v>6.9444444444444447E-4</v>
      </c>
      <c r="E24" s="63">
        <f t="shared" si="4"/>
        <v>0.31111111111111106</v>
      </c>
      <c r="F24" s="117">
        <v>0</v>
      </c>
      <c r="G24" s="72">
        <f t="shared" si="2"/>
        <v>0.31111111111111106</v>
      </c>
      <c r="H24" s="56">
        <v>0.72638888888888886</v>
      </c>
      <c r="I24" s="57"/>
      <c r="J24" s="68">
        <v>0.72638888888888886</v>
      </c>
      <c r="K24" s="59">
        <f t="shared" si="0"/>
        <v>9.3000000000000025</v>
      </c>
      <c r="L24" s="73">
        <v>0.4</v>
      </c>
      <c r="M24" s="3">
        <f t="shared" si="1"/>
        <v>30</v>
      </c>
    </row>
    <row r="25" spans="1:13" ht="16.5" customHeight="1" x14ac:dyDescent="0.3">
      <c r="A25" s="97" t="s">
        <v>29</v>
      </c>
      <c r="B25" s="88">
        <f t="shared" si="3"/>
        <v>14.900000000000002</v>
      </c>
      <c r="C25" s="71">
        <v>0.4</v>
      </c>
      <c r="D25" s="111">
        <v>6.9444444444444447E-4</v>
      </c>
      <c r="E25" s="63">
        <f t="shared" si="4"/>
        <v>0.3118055555555555</v>
      </c>
      <c r="F25" s="117">
        <v>0</v>
      </c>
      <c r="G25" s="72">
        <f t="shared" si="2"/>
        <v>0.3118055555555555</v>
      </c>
      <c r="H25" s="56">
        <v>0.72569444444444453</v>
      </c>
      <c r="I25" s="57"/>
      <c r="J25" s="68">
        <v>0.72569444444444453</v>
      </c>
      <c r="K25" s="59">
        <f t="shared" si="0"/>
        <v>8.9000000000000021</v>
      </c>
      <c r="L25" s="73">
        <v>0.5</v>
      </c>
      <c r="M25" s="3">
        <f t="shared" si="1"/>
        <v>24</v>
      </c>
    </row>
    <row r="26" spans="1:13" ht="16.5" customHeight="1" x14ac:dyDescent="0.3">
      <c r="A26" s="97" t="s">
        <v>19</v>
      </c>
      <c r="B26" s="88">
        <f>B25+C26</f>
        <v>15.400000000000002</v>
      </c>
      <c r="C26" s="71">
        <v>0.5</v>
      </c>
      <c r="D26" s="111">
        <v>6.9444444444444447E-4</v>
      </c>
      <c r="E26" s="63">
        <f t="shared" si="4"/>
        <v>0.31249999999999994</v>
      </c>
      <c r="F26" s="117">
        <v>6.9444444444444447E-4</v>
      </c>
      <c r="G26" s="72">
        <f t="shared" si="2"/>
        <v>0.31319444444444439</v>
      </c>
      <c r="H26" s="56">
        <v>0.72499999999999998</v>
      </c>
      <c r="I26" s="57"/>
      <c r="J26" s="68">
        <v>0.72499999999999998</v>
      </c>
      <c r="K26" s="59">
        <f t="shared" si="0"/>
        <v>8.4000000000000021</v>
      </c>
      <c r="L26" s="60">
        <v>0.5</v>
      </c>
      <c r="M26" s="3">
        <f>C26/D26/$M$5</f>
        <v>30</v>
      </c>
    </row>
    <row r="27" spans="1:13" ht="16.5" customHeight="1" x14ac:dyDescent="0.3">
      <c r="A27" s="97" t="s">
        <v>20</v>
      </c>
      <c r="B27" s="88" t="s">
        <v>31</v>
      </c>
      <c r="C27" s="71" t="s">
        <v>31</v>
      </c>
      <c r="D27" s="109" t="s">
        <v>31</v>
      </c>
      <c r="E27" s="63" t="s">
        <v>31</v>
      </c>
      <c r="F27" s="116" t="s">
        <v>31</v>
      </c>
      <c r="G27" s="72" t="s">
        <v>31</v>
      </c>
      <c r="H27" s="56">
        <v>0.72430555555555554</v>
      </c>
      <c r="I27" s="57"/>
      <c r="J27" s="68">
        <v>0.72430555555555554</v>
      </c>
      <c r="K27" s="59">
        <f t="shared" si="0"/>
        <v>7.9000000000000021</v>
      </c>
      <c r="L27" s="60">
        <v>0.4</v>
      </c>
      <c r="M27" s="3"/>
    </row>
    <row r="28" spans="1:13" ht="16.5" customHeight="1" x14ac:dyDescent="0.3">
      <c r="A28" s="97" t="s">
        <v>21</v>
      </c>
      <c r="B28" s="88">
        <f>B26+C28</f>
        <v>16.3</v>
      </c>
      <c r="C28" s="71">
        <v>0.9</v>
      </c>
      <c r="D28" s="109">
        <v>6.9444444444444447E-4</v>
      </c>
      <c r="E28" s="63">
        <f>G26+D28</f>
        <v>0.31388888888888883</v>
      </c>
      <c r="F28" s="116">
        <v>0</v>
      </c>
      <c r="G28" s="72">
        <f t="shared" si="2"/>
        <v>0.31388888888888883</v>
      </c>
      <c r="H28" s="56">
        <v>0.72361111111111109</v>
      </c>
      <c r="I28" s="57"/>
      <c r="J28" s="68">
        <v>0.72361111111111109</v>
      </c>
      <c r="K28" s="59">
        <f t="shared" si="0"/>
        <v>7.5000000000000018</v>
      </c>
      <c r="L28" s="60">
        <v>0.4</v>
      </c>
      <c r="M28" s="3"/>
    </row>
    <row r="29" spans="1:13" ht="16.5" customHeight="1" x14ac:dyDescent="0.3">
      <c r="A29" s="98" t="s">
        <v>30</v>
      </c>
      <c r="B29" s="89">
        <f t="shared" si="3"/>
        <v>17.2</v>
      </c>
      <c r="C29" s="74">
        <v>0.9</v>
      </c>
      <c r="D29" s="110">
        <v>1.3888888888888889E-3</v>
      </c>
      <c r="E29" s="58">
        <v>0.31458333333333333</v>
      </c>
      <c r="F29" s="116"/>
      <c r="G29" s="75">
        <v>0.31527777777777777</v>
      </c>
      <c r="H29" s="61">
        <v>0.72152777777777777</v>
      </c>
      <c r="I29" s="64"/>
      <c r="J29" s="76">
        <v>0.72291666666666676</v>
      </c>
      <c r="K29" s="69">
        <f>K30+L29</f>
        <v>7.1000000000000014</v>
      </c>
      <c r="L29" s="77">
        <v>0.9</v>
      </c>
      <c r="M29" s="3"/>
    </row>
    <row r="30" spans="1:13" ht="16.5" customHeight="1" x14ac:dyDescent="0.3">
      <c r="A30" s="98" t="s">
        <v>21</v>
      </c>
      <c r="B30" s="89">
        <f t="shared" si="3"/>
        <v>18.099999999999998</v>
      </c>
      <c r="C30" s="74">
        <v>0.9</v>
      </c>
      <c r="D30" s="110">
        <v>1.3888888888888889E-3</v>
      </c>
      <c r="E30" s="58">
        <v>0.31597222222222221</v>
      </c>
      <c r="F30" s="116"/>
      <c r="G30" s="55">
        <v>0.31736111111111115</v>
      </c>
      <c r="H30" s="61">
        <v>0.72013888888888899</v>
      </c>
      <c r="I30" s="64"/>
      <c r="J30" s="65">
        <v>0.72083333333333333</v>
      </c>
      <c r="K30" s="69">
        <f>K32+L30</f>
        <v>6.2000000000000011</v>
      </c>
      <c r="L30" s="77">
        <v>0.9</v>
      </c>
      <c r="M30" s="3"/>
    </row>
    <row r="31" spans="1:13" ht="16.5" customHeight="1" x14ac:dyDescent="0.3">
      <c r="A31" s="98" t="s">
        <v>20</v>
      </c>
      <c r="B31" s="89">
        <f t="shared" si="3"/>
        <v>18.499999999999996</v>
      </c>
      <c r="C31" s="74">
        <v>0.4</v>
      </c>
      <c r="D31" s="110">
        <v>6.9444444444444447E-4</v>
      </c>
      <c r="E31" s="58">
        <v>0.31805555555555554</v>
      </c>
      <c r="F31" s="116"/>
      <c r="G31" s="55">
        <v>0.31875000000000003</v>
      </c>
      <c r="H31" s="61" t="s">
        <v>31</v>
      </c>
      <c r="I31" s="55" t="s">
        <v>31</v>
      </c>
      <c r="J31" s="65" t="s">
        <v>31</v>
      </c>
      <c r="K31" s="69" t="s">
        <v>31</v>
      </c>
      <c r="L31" s="77" t="s">
        <v>31</v>
      </c>
      <c r="M31" s="3"/>
    </row>
    <row r="32" spans="1:13" ht="16.5" customHeight="1" x14ac:dyDescent="0.3">
      <c r="A32" s="98" t="s">
        <v>19</v>
      </c>
      <c r="B32" s="89">
        <f t="shared" si="3"/>
        <v>18.999999999999996</v>
      </c>
      <c r="C32" s="74">
        <v>0.5</v>
      </c>
      <c r="D32" s="110">
        <v>6.9444444444444447E-4</v>
      </c>
      <c r="E32" s="58">
        <v>0.31944444444444448</v>
      </c>
      <c r="F32" s="116"/>
      <c r="G32" s="55">
        <v>0.32013888888888892</v>
      </c>
      <c r="H32" s="61">
        <f t="shared" ref="H32:H40" si="5">D32+J33</f>
        <v>0.71944444444444444</v>
      </c>
      <c r="I32" s="64">
        <v>0</v>
      </c>
      <c r="J32" s="65">
        <f t="shared" ref="J32:J39" si="6">I32+H32</f>
        <v>0.71944444444444444</v>
      </c>
      <c r="K32" s="69">
        <f t="shared" ref="K32:K40" si="7">K33+L32</f>
        <v>5.3000000000000007</v>
      </c>
      <c r="L32" s="77">
        <v>0.5</v>
      </c>
      <c r="M32" s="3"/>
    </row>
    <row r="33" spans="1:18" ht="16.5" customHeight="1" x14ac:dyDescent="0.3">
      <c r="A33" s="98" t="s">
        <v>29</v>
      </c>
      <c r="B33" s="89">
        <f t="shared" si="3"/>
        <v>19.499999999999996</v>
      </c>
      <c r="C33" s="74">
        <v>0.5</v>
      </c>
      <c r="D33" s="110">
        <v>6.9444444444444447E-4</v>
      </c>
      <c r="E33" s="58">
        <v>0.32083333333333336</v>
      </c>
      <c r="F33" s="116"/>
      <c r="G33" s="55">
        <v>0.32083333333333336</v>
      </c>
      <c r="H33" s="61">
        <f t="shared" si="5"/>
        <v>0.71875</v>
      </c>
      <c r="I33" s="64">
        <v>0</v>
      </c>
      <c r="J33" s="65">
        <f t="shared" si="6"/>
        <v>0.71875</v>
      </c>
      <c r="K33" s="69">
        <f t="shared" si="7"/>
        <v>4.8000000000000007</v>
      </c>
      <c r="L33" s="77">
        <v>0.4</v>
      </c>
      <c r="M33" s="3"/>
    </row>
    <row r="34" spans="1:18" ht="16.5" customHeight="1" x14ac:dyDescent="0.3">
      <c r="A34" s="98" t="s">
        <v>14</v>
      </c>
      <c r="B34" s="89">
        <f t="shared" si="3"/>
        <v>19.899999999999995</v>
      </c>
      <c r="C34" s="74">
        <v>0.4</v>
      </c>
      <c r="D34" s="110">
        <v>6.9444444444444447E-4</v>
      </c>
      <c r="E34" s="58">
        <v>0.3215277777777778</v>
      </c>
      <c r="F34" s="116"/>
      <c r="G34" s="55">
        <v>0.3215277777777778</v>
      </c>
      <c r="H34" s="61">
        <f t="shared" si="5"/>
        <v>0.71736111111111112</v>
      </c>
      <c r="I34" s="64">
        <v>6.9444444444444447E-4</v>
      </c>
      <c r="J34" s="65">
        <f t="shared" si="6"/>
        <v>0.71805555555555556</v>
      </c>
      <c r="K34" s="69">
        <f t="shared" si="7"/>
        <v>4.4000000000000004</v>
      </c>
      <c r="L34" s="77">
        <v>0.5</v>
      </c>
      <c r="M34" s="3"/>
    </row>
    <row r="35" spans="1:18" ht="16.5" customHeight="1" x14ac:dyDescent="0.3">
      <c r="A35" s="98" t="s">
        <v>15</v>
      </c>
      <c r="B35" s="89">
        <f t="shared" si="3"/>
        <v>20.399999999999995</v>
      </c>
      <c r="C35" s="74">
        <v>0.5</v>
      </c>
      <c r="D35" s="110">
        <v>6.9444444444444447E-4</v>
      </c>
      <c r="E35" s="58">
        <v>0.32222222222222224</v>
      </c>
      <c r="F35" s="116"/>
      <c r="G35" s="55">
        <v>0.32291666666666669</v>
      </c>
      <c r="H35" s="61">
        <f t="shared" si="5"/>
        <v>0.71597222222222223</v>
      </c>
      <c r="I35" s="64">
        <v>6.9444444444444447E-4</v>
      </c>
      <c r="J35" s="61">
        <f t="shared" si="6"/>
        <v>0.71666666666666667</v>
      </c>
      <c r="K35" s="69">
        <f t="shared" si="7"/>
        <v>3.9000000000000004</v>
      </c>
      <c r="L35" s="77">
        <v>0.8</v>
      </c>
      <c r="M35" s="3"/>
      <c r="P35" s="17"/>
    </row>
    <row r="36" spans="1:18" ht="16.5" customHeight="1" x14ac:dyDescent="0.3">
      <c r="A36" s="98" t="s">
        <v>16</v>
      </c>
      <c r="B36" s="89">
        <f t="shared" si="3"/>
        <v>21.199999999999996</v>
      </c>
      <c r="C36" s="74">
        <v>0.8</v>
      </c>
      <c r="D36" s="110">
        <v>6.9444444444444447E-4</v>
      </c>
      <c r="E36" s="58">
        <v>0.32361111111111113</v>
      </c>
      <c r="F36" s="116"/>
      <c r="G36" s="55">
        <v>0.32430555555555557</v>
      </c>
      <c r="H36" s="61">
        <f t="shared" si="5"/>
        <v>0.71527777777777779</v>
      </c>
      <c r="I36" s="64">
        <v>0</v>
      </c>
      <c r="J36" s="61">
        <f t="shared" si="6"/>
        <v>0.71527777777777779</v>
      </c>
      <c r="K36" s="69">
        <f t="shared" si="7"/>
        <v>3.1</v>
      </c>
      <c r="L36" s="77">
        <v>0.5</v>
      </c>
      <c r="M36" s="3">
        <f t="shared" si="1"/>
        <v>48</v>
      </c>
      <c r="P36" s="17"/>
    </row>
    <row r="37" spans="1:18" ht="16.5" customHeight="1" x14ac:dyDescent="0.3">
      <c r="A37" s="98" t="s">
        <v>17</v>
      </c>
      <c r="B37" s="89">
        <f t="shared" si="3"/>
        <v>21.699999999999996</v>
      </c>
      <c r="C37" s="74">
        <v>0.5</v>
      </c>
      <c r="D37" s="110">
        <v>6.9444444444444447E-4</v>
      </c>
      <c r="E37" s="58">
        <v>0.32500000000000001</v>
      </c>
      <c r="F37" s="116"/>
      <c r="G37" s="55">
        <v>0.3263888888888889</v>
      </c>
      <c r="H37" s="61">
        <f t="shared" si="5"/>
        <v>0.71388888888888891</v>
      </c>
      <c r="I37" s="64">
        <v>6.9444444444444447E-4</v>
      </c>
      <c r="J37" s="61">
        <f t="shared" si="6"/>
        <v>0.71458333333333335</v>
      </c>
      <c r="K37" s="69">
        <f t="shared" si="7"/>
        <v>2.6</v>
      </c>
      <c r="L37" s="77">
        <v>0.5</v>
      </c>
      <c r="M37" s="3">
        <f t="shared" si="1"/>
        <v>30</v>
      </c>
    </row>
    <row r="38" spans="1:18" ht="16.5" customHeight="1" x14ac:dyDescent="0.3">
      <c r="A38" s="98" t="s">
        <v>18</v>
      </c>
      <c r="B38" s="89">
        <f t="shared" si="3"/>
        <v>22.099999999999994</v>
      </c>
      <c r="C38" s="74">
        <v>0.4</v>
      </c>
      <c r="D38" s="110">
        <v>6.9444444444444447E-4</v>
      </c>
      <c r="E38" s="58">
        <v>0.32708333333333334</v>
      </c>
      <c r="F38" s="116"/>
      <c r="G38" s="55">
        <v>0.32777777777777778</v>
      </c>
      <c r="H38" s="61">
        <f t="shared" si="5"/>
        <v>0.71250000000000002</v>
      </c>
      <c r="I38" s="64">
        <v>6.9444444444444447E-4</v>
      </c>
      <c r="J38" s="61">
        <f t="shared" si="6"/>
        <v>0.71319444444444446</v>
      </c>
      <c r="K38" s="69">
        <f t="shared" si="7"/>
        <v>2.1</v>
      </c>
      <c r="L38" s="77">
        <v>0.4</v>
      </c>
      <c r="M38" s="3"/>
    </row>
    <row r="39" spans="1:18" ht="16.5" customHeight="1" x14ac:dyDescent="0.3">
      <c r="A39" s="98" t="s">
        <v>17</v>
      </c>
      <c r="B39" s="89">
        <f t="shared" si="3"/>
        <v>22.499999999999993</v>
      </c>
      <c r="C39" s="74">
        <v>0.4</v>
      </c>
      <c r="D39" s="110">
        <v>6.9444444444444447E-4</v>
      </c>
      <c r="E39" s="58">
        <v>0.32847222222222222</v>
      </c>
      <c r="F39" s="116"/>
      <c r="G39" s="55">
        <v>0.32916666666666666</v>
      </c>
      <c r="H39" s="61">
        <f t="shared" si="5"/>
        <v>0.71180555555555558</v>
      </c>
      <c r="I39" s="64">
        <v>0</v>
      </c>
      <c r="J39" s="61">
        <f t="shared" si="6"/>
        <v>0.71180555555555558</v>
      </c>
      <c r="K39" s="69">
        <f t="shared" si="7"/>
        <v>1.7000000000000002</v>
      </c>
      <c r="L39" s="77">
        <v>0.5</v>
      </c>
      <c r="M39" s="3"/>
    </row>
    <row r="40" spans="1:18" ht="16.5" customHeight="1" x14ac:dyDescent="0.3">
      <c r="A40" s="98" t="s">
        <v>16</v>
      </c>
      <c r="B40" s="89">
        <f t="shared" si="3"/>
        <v>22.999999999999993</v>
      </c>
      <c r="C40" s="74">
        <v>0.5</v>
      </c>
      <c r="D40" s="110">
        <v>6.9444444444444447E-4</v>
      </c>
      <c r="E40" s="58">
        <v>0.3298611111111111</v>
      </c>
      <c r="F40" s="116"/>
      <c r="G40" s="55">
        <v>0.3298611111111111</v>
      </c>
      <c r="H40" s="61">
        <f t="shared" si="5"/>
        <v>0.7104166666666667</v>
      </c>
      <c r="I40" s="64">
        <v>6.9444444444444447E-4</v>
      </c>
      <c r="J40" s="61">
        <f>H40+I40</f>
        <v>0.71111111111111114</v>
      </c>
      <c r="K40" s="69">
        <f t="shared" si="7"/>
        <v>1.2000000000000002</v>
      </c>
      <c r="L40" s="77">
        <v>0.8</v>
      </c>
      <c r="M40" s="3"/>
    </row>
    <row r="41" spans="1:18" ht="16.5" customHeight="1" x14ac:dyDescent="0.3">
      <c r="A41" s="98" t="s">
        <v>15</v>
      </c>
      <c r="B41" s="89">
        <f t="shared" si="3"/>
        <v>23.799999999999994</v>
      </c>
      <c r="C41" s="74">
        <v>0.8</v>
      </c>
      <c r="D41" s="110">
        <v>6.9444444444444447E-4</v>
      </c>
      <c r="E41" s="58">
        <v>0.33055555555555555</v>
      </c>
      <c r="F41" s="116"/>
      <c r="G41" s="55">
        <v>0.33124999999999999</v>
      </c>
      <c r="H41" s="61">
        <f>J42+D41</f>
        <v>0.70902777777777781</v>
      </c>
      <c r="I41" s="64">
        <v>6.9444444444444447E-4</v>
      </c>
      <c r="J41" s="61">
        <f>I41+H41</f>
        <v>0.70972222222222225</v>
      </c>
      <c r="K41" s="69">
        <v>0.4</v>
      </c>
      <c r="L41" s="77">
        <v>0.4</v>
      </c>
      <c r="M41" s="3"/>
      <c r="R41" s="17"/>
    </row>
    <row r="42" spans="1:18" ht="16.5" customHeight="1" thickBot="1" x14ac:dyDescent="0.35">
      <c r="A42" s="99" t="s">
        <v>13</v>
      </c>
      <c r="B42" s="90">
        <f t="shared" si="3"/>
        <v>24.199999999999992</v>
      </c>
      <c r="C42" s="79">
        <v>0.4</v>
      </c>
      <c r="D42" s="112">
        <v>1.3888888888888889E-3</v>
      </c>
      <c r="E42" s="80">
        <v>0.33263888888888887</v>
      </c>
      <c r="F42" s="118"/>
      <c r="G42" s="81"/>
      <c r="H42" s="82"/>
      <c r="I42" s="83"/>
      <c r="J42" s="84">
        <v>0.70833333333333337</v>
      </c>
      <c r="K42" s="78">
        <v>0</v>
      </c>
      <c r="L42" s="85"/>
      <c r="M42" s="3">
        <f t="shared" si="1"/>
        <v>12</v>
      </c>
      <c r="R42" s="17"/>
    </row>
    <row r="43" spans="1:18" ht="30.75" customHeight="1" x14ac:dyDescent="0.3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3"/>
      <c r="R43" s="17"/>
    </row>
    <row r="44" spans="1:18" ht="25.9" customHeight="1" x14ac:dyDescent="0.3">
      <c r="L44" s="18"/>
    </row>
    <row r="45" spans="1:18" ht="19.149999999999999" customHeight="1" x14ac:dyDescent="0.3">
      <c r="A45" s="101"/>
      <c r="B45" s="1"/>
      <c r="C45" s="1"/>
      <c r="D45" s="1"/>
      <c r="E45" s="122"/>
      <c r="F45" s="1"/>
      <c r="G45" s="7"/>
      <c r="H45" s="7"/>
      <c r="I45" s="5"/>
      <c r="J45" s="8"/>
      <c r="K45" s="8"/>
      <c r="L45" s="18"/>
    </row>
    <row r="46" spans="1:18" ht="20.5" customHeight="1" x14ac:dyDescent="0.3">
      <c r="A46" s="101"/>
      <c r="B46" s="1"/>
      <c r="C46" s="9"/>
      <c r="D46" s="1"/>
      <c r="E46" s="122"/>
      <c r="F46" s="1"/>
      <c r="G46" s="7"/>
      <c r="H46" s="7"/>
      <c r="I46" s="5"/>
      <c r="J46" s="8"/>
      <c r="K46" s="8"/>
      <c r="L46" s="6"/>
    </row>
    <row r="47" spans="1:18" ht="22.15" customHeight="1" x14ac:dyDescent="0.3">
      <c r="A47" s="21"/>
      <c r="B47" s="21"/>
      <c r="C47" s="21"/>
      <c r="D47" s="21"/>
      <c r="E47" s="21"/>
      <c r="F47" s="1"/>
      <c r="G47" s="7"/>
      <c r="H47" s="7"/>
      <c r="I47" s="5"/>
      <c r="J47" s="8"/>
      <c r="K47" s="8"/>
      <c r="L47" s="6"/>
    </row>
    <row r="48" spans="1:18" ht="25.9" customHeight="1" x14ac:dyDescent="0.3">
      <c r="A48" s="102"/>
      <c r="B48" s="10"/>
      <c r="C48" s="11"/>
      <c r="D48" s="22"/>
      <c r="E48" s="22"/>
      <c r="F48" s="22"/>
      <c r="G48" s="22"/>
      <c r="H48" s="22"/>
      <c r="I48" s="5"/>
      <c r="J48" s="8"/>
      <c r="K48" s="8"/>
      <c r="L48" s="6"/>
    </row>
    <row r="49" spans="1:12" ht="25.9" customHeight="1" x14ac:dyDescent="0.3">
      <c r="A49" s="103"/>
      <c r="B49" s="12"/>
      <c r="C49" s="4"/>
      <c r="D49" s="13"/>
      <c r="E49" s="123"/>
      <c r="F49" s="14"/>
      <c r="G49" s="14"/>
      <c r="H49" s="14"/>
      <c r="I49" s="6"/>
      <c r="J49" s="15"/>
      <c r="K49" s="15"/>
      <c r="L49" s="6"/>
    </row>
    <row r="50" spans="1:12" ht="25.9" customHeight="1" x14ac:dyDescent="0.3">
      <c r="A50" s="103"/>
      <c r="B50" s="12"/>
      <c r="C50" s="4"/>
      <c r="D50" s="13"/>
      <c r="E50" s="123"/>
      <c r="F50" s="14"/>
      <c r="G50" s="14"/>
      <c r="H50" s="14"/>
      <c r="I50" s="6"/>
      <c r="J50" s="15"/>
      <c r="K50" s="15"/>
      <c r="L50" s="6"/>
    </row>
    <row r="51" spans="1:12" ht="25.9" customHeight="1" x14ac:dyDescent="0.3">
      <c r="A51" s="103"/>
      <c r="B51" s="12"/>
      <c r="C51" s="4"/>
      <c r="D51" s="13"/>
      <c r="E51" s="123"/>
      <c r="F51" s="14"/>
      <c r="G51" s="14"/>
      <c r="H51" s="14"/>
      <c r="I51" s="6"/>
      <c r="J51" s="15"/>
      <c r="K51" s="15"/>
      <c r="L51" s="6"/>
    </row>
    <row r="52" spans="1:12" ht="25.9" customHeight="1" x14ac:dyDescent="0.3">
      <c r="A52" s="103"/>
      <c r="B52" s="12"/>
      <c r="C52" s="4"/>
      <c r="D52" s="13"/>
      <c r="E52" s="123"/>
      <c r="F52" s="14"/>
      <c r="G52" s="14"/>
      <c r="H52" s="14"/>
      <c r="I52" s="6"/>
      <c r="J52" s="15"/>
      <c r="K52" s="15"/>
      <c r="L52" s="6"/>
    </row>
    <row r="53" spans="1:12" ht="25.9" customHeight="1" x14ac:dyDescent="0.3">
      <c r="A53" s="103"/>
      <c r="B53" s="12"/>
      <c r="C53" s="4"/>
      <c r="D53" s="13"/>
      <c r="E53" s="123"/>
      <c r="F53" s="14"/>
      <c r="G53" s="14"/>
      <c r="H53" s="14"/>
      <c r="I53" s="6"/>
      <c r="J53" s="15"/>
      <c r="K53" s="15"/>
      <c r="L53" s="6"/>
    </row>
    <row r="54" spans="1:12" ht="25.9" customHeight="1" x14ac:dyDescent="0.3">
      <c r="A54" s="103"/>
      <c r="B54" s="12"/>
      <c r="C54" s="4"/>
      <c r="D54" s="13"/>
      <c r="E54" s="123"/>
      <c r="F54" s="14"/>
      <c r="G54" s="14"/>
      <c r="H54" s="14"/>
      <c r="I54" s="6"/>
      <c r="J54" s="15"/>
      <c r="K54" s="15"/>
      <c r="L54" s="6"/>
    </row>
    <row r="55" spans="1:12" ht="25.9" customHeight="1" x14ac:dyDescent="0.3">
      <c r="A55" s="103"/>
      <c r="B55" s="12"/>
      <c r="C55" s="4"/>
      <c r="D55" s="13"/>
      <c r="E55" s="123"/>
      <c r="F55" s="14"/>
      <c r="G55" s="14"/>
      <c r="H55" s="14"/>
      <c r="I55" s="6"/>
      <c r="J55" s="15"/>
      <c r="K55" s="15"/>
      <c r="L55" s="6"/>
    </row>
    <row r="56" spans="1:12" ht="25.9" customHeight="1" x14ac:dyDescent="0.3">
      <c r="A56" s="103"/>
      <c r="B56" s="12"/>
      <c r="C56" s="4"/>
      <c r="D56" s="13"/>
      <c r="E56" s="123"/>
      <c r="F56" s="14"/>
      <c r="G56" s="14"/>
      <c r="H56" s="14"/>
      <c r="I56" s="6"/>
      <c r="J56" s="15"/>
      <c r="K56" s="15"/>
      <c r="L56" s="6"/>
    </row>
    <row r="57" spans="1:12" ht="25.9" customHeight="1" x14ac:dyDescent="0.3">
      <c r="A57" s="103"/>
      <c r="B57" s="12"/>
      <c r="C57" s="4"/>
      <c r="D57" s="13"/>
      <c r="E57" s="123"/>
      <c r="F57" s="14"/>
      <c r="G57" s="14"/>
      <c r="H57" s="14"/>
      <c r="I57" s="6"/>
      <c r="J57" s="15"/>
      <c r="K57" s="15"/>
      <c r="L57" s="6"/>
    </row>
    <row r="58" spans="1:12" ht="51.65" customHeight="1" x14ac:dyDescent="0.35">
      <c r="A58" s="20" t="s">
        <v>22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</row>
    <row r="59" spans="1:12" x14ac:dyDescent="0.3">
      <c r="K59" s="16" t="s">
        <v>23</v>
      </c>
      <c r="L59" s="16"/>
    </row>
  </sheetData>
  <mergeCells count="13">
    <mergeCell ref="A58:L58"/>
    <mergeCell ref="B4:C4"/>
    <mergeCell ref="D4:D5"/>
    <mergeCell ref="E4:G4"/>
    <mergeCell ref="H4:J4"/>
    <mergeCell ref="K4:L4"/>
    <mergeCell ref="A47:E47"/>
    <mergeCell ref="D48:H48"/>
    <mergeCell ref="A2:A5"/>
    <mergeCell ref="A43:L43"/>
    <mergeCell ref="K2:L2"/>
    <mergeCell ref="B2:B3"/>
    <mergeCell ref="A1:L1"/>
  </mergeCells>
  <phoneticPr fontId="10" type="noConversion"/>
  <pageMargins left="0.78740157480314965" right="0" top="0.39370078740157483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№1 АК-Замшаны-Подс.х-во</vt:lpstr>
      <vt:lpstr>Лист1</vt:lpstr>
      <vt:lpstr>'№1 АК-Замшаны-Подс.х-во'!Print_Area</vt:lpstr>
      <vt:lpstr>'№1 АК-Замшаны-Подс.х-во'!Область_печати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Инспектор-ЖКХ</cp:lastModifiedBy>
  <cp:lastPrinted>2026-02-12T10:41:43Z</cp:lastPrinted>
  <dcterms:created xsi:type="dcterms:W3CDTF">2024-02-15T11:04:33Z</dcterms:created>
  <dcterms:modified xsi:type="dcterms:W3CDTF">2026-08-18T11:55:36Z</dcterms:modified>
</cp:coreProperties>
</file>